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thva-my.sharepoint.com/personal/s_l_q_heijn_hva_nl/Documents/Desktop/"/>
    </mc:Choice>
  </mc:AlternateContent>
  <xr:revisionPtr revIDLastSave="0" documentId="13_ncr:20001_{60575E03-2B79-4C49-B8EA-582ECE6EB79C}" xr6:coauthVersionLast="47" xr6:coauthVersionMax="47" xr10:uidLastSave="{00000000-0000-0000-0000-000000000000}"/>
  <bookViews>
    <workbookView xWindow="-108" yWindow="-108" windowWidth="23256" windowHeight="12576" xr2:uid="{7C37202D-67CF-42F4-8877-CC823B94D2C1}"/>
  </bookViews>
  <sheets>
    <sheet name="Simulatie" sheetId="1" r:id="rId1"/>
    <sheet name="Deelproducten" sheetId="3" r:id="rId2"/>
  </sheets>
  <definedNames>
    <definedName name="_xlnm._FilterDatabase" localSheetId="1" hidden="1">Deelproducten!$A$1:$B$56</definedName>
    <definedName name="ExternalData_1" localSheetId="1" hidden="1">Deelproducten!$A$1:$A$56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N5" i="1"/>
  <c r="N4" i="1"/>
  <c r="N3" i="1"/>
  <c r="F39" i="1"/>
  <c r="D39" i="1"/>
  <c r="F38" i="1"/>
  <c r="D38" i="1"/>
  <c r="F37" i="1"/>
  <c r="D37" i="1"/>
  <c r="F36" i="1"/>
  <c r="D36" i="1"/>
  <c r="F35" i="1"/>
  <c r="D35" i="1"/>
  <c r="F31" i="1"/>
  <c r="D31" i="1"/>
  <c r="F30" i="1"/>
  <c r="D30" i="1"/>
  <c r="F29" i="1"/>
  <c r="D29" i="1"/>
  <c r="F28" i="1"/>
  <c r="D28" i="1"/>
  <c r="F27" i="1"/>
  <c r="D27" i="1"/>
  <c r="F20" i="1"/>
  <c r="F21" i="1"/>
  <c r="F22" i="1"/>
  <c r="F23" i="1"/>
  <c r="F19" i="1"/>
  <c r="D20" i="1"/>
  <c r="D21" i="1"/>
  <c r="D22" i="1"/>
  <c r="D23" i="1"/>
  <c r="D19" i="1"/>
  <c r="F12" i="1"/>
  <c r="F13" i="1"/>
  <c r="F14" i="1"/>
  <c r="F15" i="1"/>
  <c r="F11" i="1"/>
  <c r="D12" i="1"/>
  <c r="D13" i="1"/>
  <c r="D14" i="1"/>
  <c r="D15" i="1"/>
  <c r="D11" i="1"/>
  <c r="F4" i="1"/>
  <c r="F5" i="1"/>
  <c r="F6" i="1"/>
  <c r="F7" i="1"/>
  <c r="F3" i="1"/>
  <c r="D4" i="1"/>
  <c r="D5" i="1"/>
  <c r="D6" i="1"/>
  <c r="D7" i="1"/>
  <c r="D3" i="1"/>
  <c r="N7" i="1" l="1"/>
  <c r="H52" i="1" s="1"/>
  <c r="L48" i="1"/>
  <c r="J48" i="1"/>
  <c r="B48" i="1"/>
  <c r="K48" i="1"/>
  <c r="F48" i="1"/>
  <c r="J49" i="1"/>
  <c r="L49" i="1"/>
  <c r="F49" i="1"/>
  <c r="B49" i="1"/>
  <c r="K49" i="1"/>
  <c r="L50" i="1"/>
  <c r="B50" i="1"/>
  <c r="K50" i="1"/>
  <c r="J50" i="1"/>
  <c r="F50" i="1"/>
  <c r="B51" i="1"/>
  <c r="F51" i="1"/>
  <c r="K51" i="1"/>
  <c r="J51" i="1"/>
  <c r="L51" i="1"/>
  <c r="I48" i="1"/>
  <c r="C49" i="1"/>
  <c r="G51" i="1"/>
  <c r="C51" i="1"/>
  <c r="E49" i="1"/>
  <c r="C50" i="1"/>
  <c r="E50" i="1"/>
  <c r="E51" i="1"/>
  <c r="H51" i="1"/>
  <c r="D51" i="1"/>
  <c r="I51" i="1"/>
  <c r="H49" i="1"/>
  <c r="G50" i="1"/>
  <c r="H50" i="1"/>
  <c r="I49" i="1"/>
  <c r="D49" i="1"/>
  <c r="I50" i="1"/>
  <c r="D50" i="1"/>
  <c r="G49" i="1"/>
  <c r="E48" i="1"/>
  <c r="D48" i="1"/>
  <c r="H48" i="1"/>
  <c r="C48" i="1"/>
  <c r="G48" i="1"/>
  <c r="L52" i="1" l="1"/>
  <c r="F52" i="1"/>
  <c r="E52" i="1"/>
  <c r="J52" i="1"/>
  <c r="D52" i="1"/>
  <c r="K52" i="1"/>
  <c r="I52" i="1"/>
  <c r="C52" i="1"/>
  <c r="G52" i="1"/>
  <c r="B5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2DC3144-CAF3-4639-9B4C-9C7B6026EF54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<sst xmlns="http://schemas.openxmlformats.org/spreadsheetml/2006/main" count="207" uniqueCount="79">
  <si>
    <t>Sprint 1</t>
  </si>
  <si>
    <t>Deelproduct</t>
  </si>
  <si>
    <t>Beroepstaken/Prof. skills</t>
  </si>
  <si>
    <t>Alle data</t>
  </si>
  <si>
    <t>Persoon A</t>
  </si>
  <si>
    <t>Blok 6</t>
  </si>
  <si>
    <t>Persoon B</t>
  </si>
  <si>
    <t>Leeg</t>
  </si>
  <si>
    <t>Persoon C</t>
  </si>
  <si>
    <t>Persoon D</t>
  </si>
  <si>
    <t>Blok 5</t>
  </si>
  <si>
    <t>Persoon E</t>
  </si>
  <si>
    <t>Blok 4</t>
  </si>
  <si>
    <t>Sprint 2</t>
  </si>
  <si>
    <t>Sprint 3</t>
  </si>
  <si>
    <t>Quizes</t>
  </si>
  <si>
    <t>Beroepstaken</t>
  </si>
  <si>
    <t>OP</t>
  </si>
  <si>
    <t>Overzicht</t>
  </si>
  <si>
    <t>GI-An</t>
  </si>
  <si>
    <t>GI-O</t>
  </si>
  <si>
    <t>GI-R</t>
  </si>
  <si>
    <t>GI-MC</t>
  </si>
  <si>
    <t>S-An</t>
  </si>
  <si>
    <t>S-O</t>
  </si>
  <si>
    <t>S-R</t>
  </si>
  <si>
    <t>S-MC</t>
  </si>
  <si>
    <t>PL</t>
  </si>
  <si>
    <t>DI</t>
  </si>
  <si>
    <t>Deelproducten</t>
  </si>
  <si>
    <t>Data</t>
  </si>
  <si>
    <t>Een entiteit animeren</t>
  </si>
  <si>
    <t>GI-O, GI-R</t>
  </si>
  <si>
    <t>GI-O, S-R, GI-R</t>
  </si>
  <si>
    <t>UX Playtest</t>
  </si>
  <si>
    <t>GI-O, GI-R, G-An, GI-MC, OP, DI</t>
  </si>
  <si>
    <t>G-An, OP, DI, GI-MC</t>
  </si>
  <si>
    <t>Analytics implementeren</t>
  </si>
  <si>
    <t>I-O, I-R, S-R</t>
  </si>
  <si>
    <t>Unity Input Manager implementeren</t>
  </si>
  <si>
    <t>S-O, GI-O, S-R</t>
  </si>
  <si>
    <t>Speler(s) implementeren</t>
  </si>
  <si>
    <t>S-O, S-R</t>
  </si>
  <si>
    <t>Object Pooling</t>
  </si>
  <si>
    <t xml:space="preserve">S-R, S-An, OP, DI </t>
  </si>
  <si>
    <t>Post-Processing</t>
  </si>
  <si>
    <t>G-An, OP, DI, GI-R</t>
  </si>
  <si>
    <t>Particle system</t>
  </si>
  <si>
    <t>GI-R, DI</t>
  </si>
  <si>
    <t>Camera manager</t>
  </si>
  <si>
    <t>GI-R, GI-O</t>
  </si>
  <si>
    <t>Toegankelijkheid</t>
  </si>
  <si>
    <t>G-An, OP, DI, GI-MC, GI-R</t>
  </si>
  <si>
    <t>GI-An, GI-O, GI-R</t>
  </si>
  <si>
    <t>State machine AI</t>
  </si>
  <si>
    <t>Adaptive music</t>
  </si>
  <si>
    <t xml:space="preserve"> </t>
  </si>
  <si>
    <t>CI/CD Build &amp; Release</t>
  </si>
  <si>
    <t>Competitors toevoegen aan de game</t>
  </si>
  <si>
    <t>Metrics ontwerpen en verzamelen</t>
  </si>
  <si>
    <t>Menu Systeem</t>
  </si>
  <si>
    <t>Tutorial systeem</t>
  </si>
  <si>
    <t>Level design</t>
  </si>
  <si>
    <t>Hazard(s)</t>
  </si>
  <si>
    <t>Weapon pickup(s)</t>
  </si>
  <si>
    <t xml:space="preserve">In-Game: User Interface  </t>
  </si>
  <si>
    <t>Race track implementeren</t>
  </si>
  <si>
    <t>GI-O, GI-R, S-O, S-R</t>
  </si>
  <si>
    <t>Initiele Game Design uitwerking</t>
  </si>
  <si>
    <t>GI-An, GI-O</t>
  </si>
  <si>
    <t>Gebruikersonderzoek</t>
  </si>
  <si>
    <t>Custom</t>
  </si>
  <si>
    <t>?</t>
  </si>
  <si>
    <t>Game Twist Realiseren</t>
  </si>
  <si>
    <t>GI-R, S-R</t>
  </si>
  <si>
    <t>Formal/Dramatic elements uitwerken</t>
  </si>
  <si>
    <t>Prototype realiseren</t>
  </si>
  <si>
    <t>Sprint 4</t>
  </si>
  <si>
    <t>Sprint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</si>
</sst>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0" fillId="0" borderId="15" xfId="0" applyBorder="1"/>
    <xf numFmtId="0" fontId="0" fillId="0" borderId="13" xfId="0" applyBorder="1"/>
    <xf numFmtId="0" fontId="1" fillId="0" borderId="16" xfId="0" applyFont="1" applyBorder="1"/>
    <xf numFmtId="0" fontId="0" fillId="0" borderId="8" xfId="0" applyBorder="1"/>
    <xf numFmtId="0" fontId="0" fillId="0" borderId="17" xfId="0" applyBorder="1"/>
    <xf numFmtId="0" fontId="0" fillId="0" borderId="10" xfId="0" applyBorder="1"/>
    <xf numFmtId="0" fontId="1" fillId="0" borderId="18" xfId="0" applyFont="1" applyBorder="1"/>
    <xf numFmtId="0" fontId="0" fillId="0" borderId="12" xfId="0" applyBorder="1"/>
    <xf numFmtId="0" fontId="0" fillId="0" borderId="11" xfId="0" applyBorder="1"/>
    <xf numFmtId="0" fontId="1" fillId="0" borderId="19" xfId="0" applyFont="1" applyBorder="1"/>
    <xf numFmtId="0" fontId="0" fillId="0" borderId="7" xfId="0" applyBorder="1"/>
    <xf numFmtId="0" fontId="1" fillId="0" borderId="20" xfId="0" applyFont="1" applyBorder="1"/>
    <xf numFmtId="0" fontId="1" fillId="0" borderId="21" xfId="0" applyFont="1" applyBorder="1"/>
    <xf numFmtId="0" fontId="0" fillId="0" borderId="22" xfId="0" applyBorder="1"/>
    <xf numFmtId="0" fontId="0" fillId="0" borderId="18" xfId="0" applyBorder="1"/>
    <xf numFmtId="0" fontId="0" fillId="0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12</xdr:row>
      <xdr:rowOff>91440</xdr:rowOff>
    </xdr:from>
    <xdr:to>
      <xdr:col>6</xdr:col>
      <xdr:colOff>571500</xdr:colOff>
      <xdr:row>16</xdr:row>
      <xdr:rowOff>144780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74B2AB-9D4C-644E-4862-E6B9A5DCED70}"/>
            </a:ext>
          </a:extLst>
        </xdr:cNvPr>
        <xdr:cNvSpPr txBox="1"/>
      </xdr:nvSpPr>
      <xdr:spPr>
        <a:xfrm>
          <a:off x="4602480" y="2286000"/>
          <a:ext cx="2804160" cy="784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Als</a:t>
          </a:r>
          <a:r>
            <a:rPr lang="en-US" sz="1100" baseline="0"/>
            <a:t> je deelproducten hebt uitgevoerd die niet in deze lijst staan of je bijvoorbeeld sommige beroepstaken niet uitgevoerd kun je nieuwe deelproducten aan deze lijst toevoegen.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DF2C-8D7F-4F6D-B293-EAC07949A074}">
  <dimension ref="A1:T59"/>
  <sheetViews>
    <sheetView tabSelected="1" zoomScale="130" zoomScaleNormal="130" workbookViewId="0">
      <selection activeCell="C7" sqref="C7"/>
    </sheetView>
  </sheetViews>
  <sheetFormatPr defaultRowHeight="14.4" x14ac:dyDescent="0.3"/>
  <cols>
    <col min="1" max="1" width="12.44140625" bestFit="1" customWidth="1"/>
    <col min="2" max="2" width="7.6640625" style="3" customWidth="1"/>
    <col min="3" max="3" width="29.6640625" customWidth="1"/>
    <col min="4" max="4" width="27.6640625" customWidth="1"/>
    <col min="5" max="5" width="29.109375" customWidth="1"/>
    <col min="6" max="6" width="27.88671875" style="4" bestFit="1" customWidth="1"/>
    <col min="7" max="7" width="3.88671875" bestFit="1" customWidth="1"/>
    <col min="8" max="8" width="3.6640625" bestFit="1" customWidth="1"/>
    <col min="9" max="9" width="5.44140625" bestFit="1" customWidth="1"/>
    <col min="10" max="10" width="3.5546875" style="4" bestFit="1" customWidth="1"/>
    <col min="11" max="11" width="3.88671875" bestFit="1" customWidth="1"/>
    <col min="12" max="12" width="4" bestFit="1" customWidth="1"/>
    <col min="13" max="13" width="27.88671875" style="4" customWidth="1"/>
    <col min="14" max="14" width="17.5546875" style="5" customWidth="1"/>
    <col min="15" max="15" width="10.33203125" customWidth="1"/>
  </cols>
  <sheetData>
    <row r="1" spans="1:20" s="1" customFormat="1" x14ac:dyDescent="0.3">
      <c r="A1" s="12" t="s">
        <v>0</v>
      </c>
      <c r="B1" s="13"/>
      <c r="C1" s="13"/>
      <c r="D1" s="13"/>
      <c r="E1" s="13"/>
      <c r="F1" s="14"/>
    </row>
    <row r="2" spans="1:20" s="2" customFormat="1" x14ac:dyDescent="0.3">
      <c r="A2" s="15"/>
      <c r="B2" s="1"/>
      <c r="C2" s="1" t="s">
        <v>1</v>
      </c>
      <c r="D2" s="1" t="s">
        <v>2</v>
      </c>
      <c r="E2" s="1" t="s">
        <v>1</v>
      </c>
      <c r="F2" s="16" t="s">
        <v>2</v>
      </c>
      <c r="G2" s="1"/>
      <c r="H2" s="1"/>
      <c r="I2" s="1"/>
      <c r="J2" s="1"/>
      <c r="K2" s="1"/>
      <c r="L2" s="1"/>
      <c r="M2" s="1"/>
      <c r="N2" s="1" t="s">
        <v>3</v>
      </c>
      <c r="O2" s="1"/>
      <c r="P2" s="1"/>
      <c r="Q2" s="1"/>
      <c r="R2" s="1"/>
      <c r="S2" s="1"/>
      <c r="T2" s="1"/>
    </row>
    <row r="3" spans="1:20" x14ac:dyDescent="0.3">
      <c r="A3" s="17" t="s">
        <v>4</v>
      </c>
      <c r="B3" s="7" t="s">
        <v>5</v>
      </c>
      <c r="C3" s="9" t="s">
        <v>7</v>
      </c>
      <c r="D3" s="8" t="str">
        <f>_xlfn.XLOOKUP(C3,Deelproducten!A:A,Deelproducten!B:B)</f>
        <v xml:space="preserve"> </v>
      </c>
      <c r="E3" s="8" t="s">
        <v>7</v>
      </c>
      <c r="F3" s="18" t="str">
        <f>_xlfn.XLOOKUP(E3,Deelproducten!A:A,Deelproducten!B:B)</f>
        <v xml:space="preserve"> </v>
      </c>
      <c r="J3"/>
      <c r="M3"/>
      <c r="N3" t="str">
        <f xml:space="preserve"> D3 &amp; ", " &amp; F3 &amp; ", " &amp; D11 &amp; ", " &amp; F11 &amp; ", " &amp; D19 &amp; ", " &amp; F19 &amp; ", " &amp; D27 &amp; ", " &amp; F27 &amp; ", " &amp; D35 &amp; ", " &amp; F35 &amp; ", " &amp;B43 &amp; ", " &amp;C43 &amp; ", " &amp;D43</f>
        <v xml:space="preserve"> ,  ,  ,  ,  ,  ,  ,  ,  ,  ,  ,  , </v>
      </c>
    </row>
    <row r="4" spans="1:20" x14ac:dyDescent="0.3">
      <c r="A4" s="15" t="s">
        <v>6</v>
      </c>
      <c r="B4" s="1" t="s">
        <v>5</v>
      </c>
      <c r="C4" s="10" t="s">
        <v>7</v>
      </c>
      <c r="D4" t="str">
        <f>_xlfn.XLOOKUP(C4,Deelproducten!A:A,Deelproducten!B:B)</f>
        <v xml:space="preserve"> </v>
      </c>
      <c r="E4" t="s">
        <v>7</v>
      </c>
      <c r="F4" s="19" t="str">
        <f>_xlfn.XLOOKUP(E4,Deelproducten!A:A,Deelproducten!B:B)</f>
        <v xml:space="preserve"> </v>
      </c>
      <c r="J4"/>
      <c r="M4"/>
      <c r="N4" t="str">
        <f xml:space="preserve"> D4 &amp; ", " &amp; F4 &amp; ", " &amp; D12 &amp; ", " &amp; F12 &amp; ", " &amp; D20 &amp; ", " &amp; F20 &amp; ", " &amp; D28 &amp; ", " &amp; F28 &amp; ", " &amp; D36 &amp; ", " &amp; F36 &amp; ", " &amp;B43 &amp; ", " &amp;C43 &amp; ", " &amp;D43</f>
        <v xml:space="preserve"> ,  ,  ,  ,  ,  ,  ,  ,  ,  ,  ,  , </v>
      </c>
    </row>
    <row r="5" spans="1:20" x14ac:dyDescent="0.3">
      <c r="A5" s="15" t="s">
        <v>8</v>
      </c>
      <c r="B5" s="1" t="s">
        <v>5</v>
      </c>
      <c r="C5" s="10" t="s">
        <v>7</v>
      </c>
      <c r="D5" t="str">
        <f>_xlfn.XLOOKUP(C5,Deelproducten!A:A,Deelproducten!B:B)</f>
        <v xml:space="preserve"> </v>
      </c>
      <c r="E5" t="s">
        <v>7</v>
      </c>
      <c r="F5" s="19" t="str">
        <f>_xlfn.XLOOKUP(E5,Deelproducten!A:A,Deelproducten!B:B)</f>
        <v xml:space="preserve"> </v>
      </c>
      <c r="J5"/>
      <c r="M5"/>
      <c r="N5" t="str">
        <f xml:space="preserve"> D5 &amp; ", " &amp; F5 &amp; ", " &amp; D13 &amp; ", " &amp; F13 &amp; ", " &amp; D21 &amp; ", " &amp; F21 &amp; ", " &amp; D29 &amp; ", " &amp; F29 &amp; ", " &amp; D37 &amp; ", " &amp; F37 &amp; ", " &amp;B43 &amp; ", " &amp;C43 &amp; ", " &amp;D43</f>
        <v xml:space="preserve"> ,  ,  ,  ,  ,  ,  ,  ,  ,  ,  ,  , </v>
      </c>
    </row>
    <row r="6" spans="1:20" x14ac:dyDescent="0.3">
      <c r="A6" s="15" t="s">
        <v>9</v>
      </c>
      <c r="B6" s="1" t="s">
        <v>10</v>
      </c>
      <c r="C6" s="10" t="s">
        <v>7</v>
      </c>
      <c r="D6" t="str">
        <f>_xlfn.XLOOKUP(C6,Deelproducten!A:A,Deelproducten!B:B)</f>
        <v xml:space="preserve"> </v>
      </c>
      <c r="E6" t="s">
        <v>7</v>
      </c>
      <c r="F6" s="19" t="str">
        <f>_xlfn.XLOOKUP(E6,Deelproducten!A:A,Deelproducten!B:B)</f>
        <v xml:space="preserve"> </v>
      </c>
      <c r="J6"/>
      <c r="M6"/>
      <c r="N6" t="str">
        <f xml:space="preserve"> D6 &amp; ", " &amp; F6 &amp; ", " &amp; D14 &amp; ", " &amp; F14 &amp; ", " &amp; D22 &amp; ", " &amp; F22 &amp; ", " &amp; D30 &amp; ", " &amp; F30 &amp; ", " &amp; D38 &amp; ", " &amp; F38 &amp; ", " &amp;B43 &amp; ", " &amp;C43 &amp; ", " &amp;D43</f>
        <v xml:space="preserve"> ,  ,  ,  ,  ,  ,  ,  ,  ,  ,  ,  , </v>
      </c>
    </row>
    <row r="7" spans="1:20" s="6" customFormat="1" ht="15" thickBot="1" x14ac:dyDescent="0.35">
      <c r="A7" s="20" t="s">
        <v>11</v>
      </c>
      <c r="B7" s="11" t="s">
        <v>12</v>
      </c>
      <c r="C7" s="28" t="s">
        <v>7</v>
      </c>
      <c r="D7" s="21" t="str">
        <f>_xlfn.XLOOKUP(C7,Deelproducten!A:A,Deelproducten!B:B)</f>
        <v xml:space="preserve"> </v>
      </c>
      <c r="E7" s="21" t="s">
        <v>7</v>
      </c>
      <c r="F7" s="22" t="str">
        <f>_xlfn.XLOOKUP(E7,Deelproducten!A:A,Deelproducten!B:B)</f>
        <v xml:space="preserve"> </v>
      </c>
      <c r="G7"/>
      <c r="H7"/>
      <c r="I7"/>
      <c r="J7"/>
      <c r="K7"/>
      <c r="L7"/>
      <c r="M7"/>
      <c r="N7" t="str">
        <f xml:space="preserve"> D7 &amp; ", " &amp; F7 &amp; ", " &amp; D15 &amp; ", " &amp; F15 &amp; ", " &amp; D23 &amp; ", " &amp; F23 &amp; ", " &amp; D31 &amp; ", " &amp; F31 &amp; ", " &amp; D39 &amp; ", " &amp; F39 &amp; ", " &amp;B43 &amp; ", " &amp;C43 &amp; ", " &amp;D43</f>
        <v xml:space="preserve"> ,  ,  ,  ,  ,  ,  ,  ,  ,  ,  ,  , </v>
      </c>
      <c r="O7"/>
      <c r="P7"/>
      <c r="Q7"/>
      <c r="R7"/>
      <c r="S7"/>
      <c r="T7"/>
    </row>
    <row r="8" spans="1:20" ht="15" thickBot="1" x14ac:dyDescent="0.35">
      <c r="B8" s="1"/>
      <c r="F8"/>
      <c r="J8"/>
      <c r="M8"/>
      <c r="N8"/>
    </row>
    <row r="9" spans="1:20" x14ac:dyDescent="0.3">
      <c r="A9" s="12" t="s">
        <v>13</v>
      </c>
      <c r="B9" s="13"/>
      <c r="C9" s="23"/>
      <c r="D9" s="13"/>
      <c r="E9" s="13"/>
      <c r="F9" s="14"/>
      <c r="J9"/>
      <c r="M9"/>
      <c r="N9"/>
    </row>
    <row r="10" spans="1:20" x14ac:dyDescent="0.3">
      <c r="A10" s="15"/>
      <c r="B10" s="1"/>
      <c r="C10" s="1" t="s">
        <v>1</v>
      </c>
      <c r="D10" s="1" t="s">
        <v>2</v>
      </c>
      <c r="E10" s="1" t="s">
        <v>1</v>
      </c>
      <c r="F10" s="24" t="s">
        <v>2</v>
      </c>
      <c r="J10"/>
      <c r="M10"/>
      <c r="N10"/>
    </row>
    <row r="11" spans="1:20" x14ac:dyDescent="0.3">
      <c r="A11" s="17" t="s">
        <v>4</v>
      </c>
      <c r="B11" s="7" t="s">
        <v>5</v>
      </c>
      <c r="C11" s="9" t="s">
        <v>7</v>
      </c>
      <c r="D11" s="8" t="str">
        <f>_xlfn.XLOOKUP(C11,Deelproducten!A:A,Deelproducten!B:B)</f>
        <v xml:space="preserve"> </v>
      </c>
      <c r="E11" s="8" t="s">
        <v>7</v>
      </c>
      <c r="F11" s="19" t="str">
        <f>_xlfn.XLOOKUP(E11,Deelproducten!A:A,Deelproducten!B:B)</f>
        <v xml:space="preserve"> </v>
      </c>
      <c r="J11"/>
      <c r="M11"/>
      <c r="N11"/>
    </row>
    <row r="12" spans="1:20" x14ac:dyDescent="0.3">
      <c r="A12" s="15" t="s">
        <v>6</v>
      </c>
      <c r="B12" s="1" t="s">
        <v>5</v>
      </c>
      <c r="C12" s="10" t="s">
        <v>7</v>
      </c>
      <c r="D12" t="str">
        <f>_xlfn.XLOOKUP(C12,Deelproducten!A:A,Deelproducten!B:B)</f>
        <v xml:space="preserve"> </v>
      </c>
      <c r="E12" t="s">
        <v>7</v>
      </c>
      <c r="F12" s="19" t="str">
        <f>_xlfn.XLOOKUP(E12,Deelproducten!A:A,Deelproducten!B:B)</f>
        <v xml:space="preserve"> </v>
      </c>
      <c r="J12"/>
      <c r="M12"/>
      <c r="N12"/>
    </row>
    <row r="13" spans="1:20" x14ac:dyDescent="0.3">
      <c r="A13" s="15" t="s">
        <v>8</v>
      </c>
      <c r="B13" s="1" t="s">
        <v>5</v>
      </c>
      <c r="C13" s="10" t="s">
        <v>7</v>
      </c>
      <c r="D13" t="str">
        <f>_xlfn.XLOOKUP(C13,Deelproducten!A:A,Deelproducten!B:B)</f>
        <v xml:space="preserve"> </v>
      </c>
      <c r="E13" t="s">
        <v>7</v>
      </c>
      <c r="F13" s="19" t="str">
        <f>_xlfn.XLOOKUP(E13,Deelproducten!A:A,Deelproducten!B:B)</f>
        <v xml:space="preserve"> </v>
      </c>
      <c r="J13"/>
      <c r="M13"/>
      <c r="N13"/>
    </row>
    <row r="14" spans="1:20" x14ac:dyDescent="0.3">
      <c r="A14" s="15" t="s">
        <v>9</v>
      </c>
      <c r="B14" s="1" t="s">
        <v>10</v>
      </c>
      <c r="C14" s="10" t="s">
        <v>7</v>
      </c>
      <c r="D14" t="str">
        <f>_xlfn.XLOOKUP(C14,Deelproducten!A:A,Deelproducten!B:B)</f>
        <v xml:space="preserve"> </v>
      </c>
      <c r="E14" t="s">
        <v>7</v>
      </c>
      <c r="F14" s="19" t="str">
        <f>_xlfn.XLOOKUP(E14,Deelproducten!A:A,Deelproducten!B:B)</f>
        <v xml:space="preserve"> </v>
      </c>
      <c r="J14"/>
      <c r="M14"/>
      <c r="N14"/>
    </row>
    <row r="15" spans="1:20" ht="15" thickBot="1" x14ac:dyDescent="0.35">
      <c r="A15" s="20" t="s">
        <v>11</v>
      </c>
      <c r="B15" s="11" t="s">
        <v>12</v>
      </c>
      <c r="C15" s="28" t="s">
        <v>7</v>
      </c>
      <c r="D15" s="21" t="str">
        <f>_xlfn.XLOOKUP(C15,Deelproducten!A:A,Deelproducten!B:B)</f>
        <v xml:space="preserve"> </v>
      </c>
      <c r="E15" s="21" t="s">
        <v>7</v>
      </c>
      <c r="F15" s="22" t="str">
        <f>_xlfn.XLOOKUP(E15,Deelproducten!A:A,Deelproducten!B:B)</f>
        <v xml:space="preserve"> </v>
      </c>
      <c r="J15"/>
      <c r="M15"/>
      <c r="N15"/>
    </row>
    <row r="16" spans="1:20" ht="15" thickBot="1" x14ac:dyDescent="0.35">
      <c r="B16" s="1"/>
      <c r="F16"/>
      <c r="J16"/>
      <c r="M16"/>
      <c r="N16"/>
    </row>
    <row r="17" spans="1:14" x14ac:dyDescent="0.3">
      <c r="A17" s="12" t="s">
        <v>14</v>
      </c>
      <c r="B17" s="13"/>
      <c r="C17" s="23"/>
      <c r="D17" s="13"/>
      <c r="E17" s="13"/>
      <c r="F17" s="14"/>
      <c r="J17"/>
      <c r="M17"/>
      <c r="N17"/>
    </row>
    <row r="18" spans="1:14" x14ac:dyDescent="0.3">
      <c r="A18" s="25"/>
      <c r="B18" s="1"/>
      <c r="C18" s="1" t="s">
        <v>1</v>
      </c>
      <c r="D18" s="2" t="s">
        <v>2</v>
      </c>
      <c r="E18" s="1" t="s">
        <v>1</v>
      </c>
      <c r="F18" s="24" t="s">
        <v>2</v>
      </c>
      <c r="J18"/>
      <c r="M18"/>
      <c r="N18"/>
    </row>
    <row r="19" spans="1:14" x14ac:dyDescent="0.3">
      <c r="A19" s="17" t="s">
        <v>4</v>
      </c>
      <c r="B19" s="7" t="s">
        <v>5</v>
      </c>
      <c r="C19" s="9" t="s">
        <v>7</v>
      </c>
      <c r="D19" t="str">
        <f>_xlfn.XLOOKUP(C19,Deelproducten!A:A,Deelproducten!B:B)</f>
        <v xml:space="preserve"> </v>
      </c>
      <c r="E19" s="8" t="s">
        <v>7</v>
      </c>
      <c r="F19" s="19" t="str">
        <f>_xlfn.XLOOKUP(E19,Deelproducten!A:A,Deelproducten!B:B)</f>
        <v xml:space="preserve"> </v>
      </c>
      <c r="J19"/>
      <c r="M19"/>
      <c r="N19"/>
    </row>
    <row r="20" spans="1:14" x14ac:dyDescent="0.3">
      <c r="A20" s="15" t="s">
        <v>6</v>
      </c>
      <c r="B20" s="1" t="s">
        <v>5</v>
      </c>
      <c r="C20" s="10" t="s">
        <v>7</v>
      </c>
      <c r="D20" t="str">
        <f>_xlfn.XLOOKUP(C20,Deelproducten!A:A,Deelproducten!B:B)</f>
        <v xml:space="preserve"> </v>
      </c>
      <c r="E20" t="s">
        <v>7</v>
      </c>
      <c r="F20" s="19" t="str">
        <f>_xlfn.XLOOKUP(E20,Deelproducten!A:A,Deelproducten!B:B)</f>
        <v xml:space="preserve"> </v>
      </c>
      <c r="J20"/>
      <c r="M20"/>
      <c r="N20"/>
    </row>
    <row r="21" spans="1:14" x14ac:dyDescent="0.3">
      <c r="A21" s="15" t="s">
        <v>8</v>
      </c>
      <c r="B21" s="1" t="s">
        <v>5</v>
      </c>
      <c r="C21" s="10" t="s">
        <v>7</v>
      </c>
      <c r="D21" t="str">
        <f>_xlfn.XLOOKUP(C21,Deelproducten!A:A,Deelproducten!B:B)</f>
        <v xml:space="preserve"> </v>
      </c>
      <c r="E21" t="s">
        <v>7</v>
      </c>
      <c r="F21" s="19" t="str">
        <f>_xlfn.XLOOKUP(E21,Deelproducten!A:A,Deelproducten!B:B)</f>
        <v xml:space="preserve"> </v>
      </c>
      <c r="J21"/>
      <c r="M21"/>
      <c r="N21"/>
    </row>
    <row r="22" spans="1:14" x14ac:dyDescent="0.3">
      <c r="A22" s="15" t="s">
        <v>9</v>
      </c>
      <c r="B22" s="1" t="s">
        <v>10</v>
      </c>
      <c r="C22" s="10" t="s">
        <v>7</v>
      </c>
      <c r="D22" t="str">
        <f>_xlfn.XLOOKUP(C22,Deelproducten!A:A,Deelproducten!B:B)</f>
        <v xml:space="preserve"> </v>
      </c>
      <c r="E22" t="s">
        <v>7</v>
      </c>
      <c r="F22" s="19" t="str">
        <f>_xlfn.XLOOKUP(E22,Deelproducten!A:A,Deelproducten!B:B)</f>
        <v xml:space="preserve"> </v>
      </c>
      <c r="J22"/>
      <c r="M22"/>
      <c r="N22"/>
    </row>
    <row r="23" spans="1:14" ht="15" thickBot="1" x14ac:dyDescent="0.35">
      <c r="A23" s="20" t="s">
        <v>11</v>
      </c>
      <c r="B23" s="11" t="s">
        <v>12</v>
      </c>
      <c r="C23" s="28" t="s">
        <v>7</v>
      </c>
      <c r="D23" s="21" t="str">
        <f>_xlfn.XLOOKUP(C23,Deelproducten!A:A,Deelproducten!B:B)</f>
        <v xml:space="preserve"> </v>
      </c>
      <c r="E23" s="21" t="s">
        <v>7</v>
      </c>
      <c r="F23" s="22" t="str">
        <f>_xlfn.XLOOKUP(E23,Deelproducten!A:A,Deelproducten!B:B)</f>
        <v xml:space="preserve"> </v>
      </c>
      <c r="J23"/>
      <c r="M23"/>
      <c r="N23"/>
    </row>
    <row r="24" spans="1:14" ht="15" thickBot="1" x14ac:dyDescent="0.35">
      <c r="B24" s="1"/>
      <c r="F24"/>
      <c r="J24"/>
      <c r="M24"/>
      <c r="N24"/>
    </row>
    <row r="25" spans="1:14" x14ac:dyDescent="0.3">
      <c r="A25" s="12" t="s">
        <v>77</v>
      </c>
      <c r="B25" s="13"/>
      <c r="C25" s="23"/>
      <c r="D25" s="13"/>
      <c r="E25" s="13"/>
      <c r="F25" s="14"/>
      <c r="J25"/>
      <c r="M25"/>
      <c r="N25"/>
    </row>
    <row r="26" spans="1:14" x14ac:dyDescent="0.3">
      <c r="A26" s="25"/>
      <c r="B26" s="1"/>
      <c r="C26" s="1" t="s">
        <v>1</v>
      </c>
      <c r="D26" s="2" t="s">
        <v>2</v>
      </c>
      <c r="E26" s="1" t="s">
        <v>1</v>
      </c>
      <c r="F26" s="24" t="s">
        <v>2</v>
      </c>
      <c r="J26"/>
      <c r="M26"/>
      <c r="N26"/>
    </row>
    <row r="27" spans="1:14" x14ac:dyDescent="0.3">
      <c r="A27" s="17" t="s">
        <v>4</v>
      </c>
      <c r="B27" s="7" t="s">
        <v>5</v>
      </c>
      <c r="C27" s="9" t="s">
        <v>7</v>
      </c>
      <c r="D27" t="str">
        <f>_xlfn.XLOOKUP(C27,Deelproducten!A:A,Deelproducten!B:B)</f>
        <v xml:space="preserve"> </v>
      </c>
      <c r="E27" s="8" t="s">
        <v>7</v>
      </c>
      <c r="F27" s="19" t="str">
        <f>_xlfn.XLOOKUP(E27,Deelproducten!A:A,Deelproducten!B:B)</f>
        <v xml:space="preserve"> </v>
      </c>
      <c r="J27"/>
      <c r="M27"/>
      <c r="N27"/>
    </row>
    <row r="28" spans="1:14" x14ac:dyDescent="0.3">
      <c r="A28" s="15" t="s">
        <v>6</v>
      </c>
      <c r="B28" s="1" t="s">
        <v>5</v>
      </c>
      <c r="C28" s="10" t="s">
        <v>7</v>
      </c>
      <c r="D28" t="str">
        <f>_xlfn.XLOOKUP(C28,Deelproducten!A:A,Deelproducten!B:B)</f>
        <v xml:space="preserve"> </v>
      </c>
      <c r="E28" t="s">
        <v>7</v>
      </c>
      <c r="F28" s="19" t="str">
        <f>_xlfn.XLOOKUP(E28,Deelproducten!A:A,Deelproducten!B:B)</f>
        <v xml:space="preserve"> </v>
      </c>
      <c r="J28"/>
      <c r="M28"/>
      <c r="N28"/>
    </row>
    <row r="29" spans="1:14" x14ac:dyDescent="0.3">
      <c r="A29" s="15" t="s">
        <v>8</v>
      </c>
      <c r="B29" s="1" t="s">
        <v>5</v>
      </c>
      <c r="C29" s="10" t="s">
        <v>7</v>
      </c>
      <c r="D29" t="str">
        <f>_xlfn.XLOOKUP(C29,Deelproducten!A:A,Deelproducten!B:B)</f>
        <v xml:space="preserve"> </v>
      </c>
      <c r="E29" t="s">
        <v>7</v>
      </c>
      <c r="F29" s="19" t="str">
        <f>_xlfn.XLOOKUP(E29,Deelproducten!A:A,Deelproducten!B:B)</f>
        <v xml:space="preserve"> </v>
      </c>
      <c r="J29"/>
      <c r="M29"/>
      <c r="N29"/>
    </row>
    <row r="30" spans="1:14" x14ac:dyDescent="0.3">
      <c r="A30" s="15" t="s">
        <v>9</v>
      </c>
      <c r="B30" s="1" t="s">
        <v>10</v>
      </c>
      <c r="C30" s="10" t="s">
        <v>7</v>
      </c>
      <c r="D30" t="str">
        <f>_xlfn.XLOOKUP(C30,Deelproducten!A:A,Deelproducten!B:B)</f>
        <v xml:space="preserve"> </v>
      </c>
      <c r="E30" t="s">
        <v>7</v>
      </c>
      <c r="F30" s="19" t="str">
        <f>_xlfn.XLOOKUP(E30,Deelproducten!A:A,Deelproducten!B:B)</f>
        <v xml:space="preserve"> </v>
      </c>
      <c r="J30"/>
      <c r="M30"/>
      <c r="N30"/>
    </row>
    <row r="31" spans="1:14" ht="15" thickBot="1" x14ac:dyDescent="0.35">
      <c r="A31" s="20" t="s">
        <v>11</v>
      </c>
      <c r="B31" s="11" t="s">
        <v>12</v>
      </c>
      <c r="C31" s="28" t="s">
        <v>7</v>
      </c>
      <c r="D31" s="21" t="str">
        <f>_xlfn.XLOOKUP(C31,Deelproducten!A:A,Deelproducten!B:B)</f>
        <v xml:space="preserve"> </v>
      </c>
      <c r="E31" s="21" t="s">
        <v>7</v>
      </c>
      <c r="F31" s="22" t="str">
        <f>_xlfn.XLOOKUP(E31,Deelproducten!A:A,Deelproducten!B:B)</f>
        <v xml:space="preserve"> </v>
      </c>
      <c r="J31"/>
      <c r="M31"/>
      <c r="N31"/>
    </row>
    <row r="32" spans="1:14" ht="15" thickBot="1" x14ac:dyDescent="0.35">
      <c r="J32"/>
      <c r="M32"/>
      <c r="N32"/>
    </row>
    <row r="33" spans="1:14" x14ac:dyDescent="0.3">
      <c r="A33" s="12" t="s">
        <v>78</v>
      </c>
      <c r="B33" s="13"/>
      <c r="C33" s="23"/>
      <c r="D33" s="13"/>
      <c r="E33" s="13"/>
      <c r="F33" s="14"/>
      <c r="J33"/>
      <c r="M33"/>
      <c r="N33"/>
    </row>
    <row r="34" spans="1:14" x14ac:dyDescent="0.3">
      <c r="A34" s="25"/>
      <c r="B34" s="1"/>
      <c r="C34" s="1" t="s">
        <v>1</v>
      </c>
      <c r="D34" s="2" t="s">
        <v>2</v>
      </c>
      <c r="E34" s="1" t="s">
        <v>1</v>
      </c>
      <c r="F34" s="24" t="s">
        <v>2</v>
      </c>
      <c r="J34"/>
      <c r="M34"/>
      <c r="N34"/>
    </row>
    <row r="35" spans="1:14" x14ac:dyDescent="0.3">
      <c r="A35" s="17" t="s">
        <v>4</v>
      </c>
      <c r="B35" s="7" t="s">
        <v>5</v>
      </c>
      <c r="C35" s="9" t="s">
        <v>7</v>
      </c>
      <c r="D35" t="str">
        <f>_xlfn.XLOOKUP(C35,Deelproducten!A:A,Deelproducten!B:B)</f>
        <v xml:space="preserve"> </v>
      </c>
      <c r="E35" s="8" t="s">
        <v>7</v>
      </c>
      <c r="F35" s="19" t="str">
        <f>_xlfn.XLOOKUP(E35,Deelproducten!A:A,Deelproducten!B:B)</f>
        <v xml:space="preserve"> </v>
      </c>
      <c r="J35"/>
      <c r="M35"/>
      <c r="N35"/>
    </row>
    <row r="36" spans="1:14" x14ac:dyDescent="0.3">
      <c r="A36" s="15" t="s">
        <v>6</v>
      </c>
      <c r="B36" s="1" t="s">
        <v>5</v>
      </c>
      <c r="C36" s="10" t="s">
        <v>7</v>
      </c>
      <c r="D36" t="str">
        <f>_xlfn.XLOOKUP(C36,Deelproducten!A:A,Deelproducten!B:B)</f>
        <v xml:space="preserve"> </v>
      </c>
      <c r="E36" t="s">
        <v>7</v>
      </c>
      <c r="F36" s="19" t="str">
        <f>_xlfn.XLOOKUP(E36,Deelproducten!A:A,Deelproducten!B:B)</f>
        <v xml:space="preserve"> </v>
      </c>
      <c r="J36"/>
      <c r="M36"/>
      <c r="N36"/>
    </row>
    <row r="37" spans="1:14" x14ac:dyDescent="0.3">
      <c r="A37" s="15" t="s">
        <v>8</v>
      </c>
      <c r="B37" s="1" t="s">
        <v>5</v>
      </c>
      <c r="C37" s="10" t="s">
        <v>7</v>
      </c>
      <c r="D37" t="str">
        <f>_xlfn.XLOOKUP(C37,Deelproducten!A:A,Deelproducten!B:B)</f>
        <v xml:space="preserve"> </v>
      </c>
      <c r="E37" t="s">
        <v>7</v>
      </c>
      <c r="F37" s="19" t="str">
        <f>_xlfn.XLOOKUP(E37,Deelproducten!A:A,Deelproducten!B:B)</f>
        <v xml:space="preserve"> </v>
      </c>
      <c r="J37"/>
      <c r="M37"/>
      <c r="N37"/>
    </row>
    <row r="38" spans="1:14" x14ac:dyDescent="0.3">
      <c r="A38" s="15" t="s">
        <v>9</v>
      </c>
      <c r="B38" s="1" t="s">
        <v>10</v>
      </c>
      <c r="C38" s="10" t="s">
        <v>7</v>
      </c>
      <c r="D38" t="str">
        <f>_xlfn.XLOOKUP(C38,Deelproducten!A:A,Deelproducten!B:B)</f>
        <v xml:space="preserve"> </v>
      </c>
      <c r="E38" t="s">
        <v>7</v>
      </c>
      <c r="F38" s="19" t="str">
        <f>_xlfn.XLOOKUP(E38,Deelproducten!A:A,Deelproducten!B:B)</f>
        <v xml:space="preserve"> </v>
      </c>
      <c r="J38"/>
      <c r="M38"/>
      <c r="N38"/>
    </row>
    <row r="39" spans="1:14" ht="15" thickBot="1" x14ac:dyDescent="0.35">
      <c r="A39" s="20" t="s">
        <v>11</v>
      </c>
      <c r="B39" s="11" t="s">
        <v>12</v>
      </c>
      <c r="C39" s="28" t="s">
        <v>7</v>
      </c>
      <c r="D39" s="21" t="str">
        <f>_xlfn.XLOOKUP(C39,Deelproducten!A:A,Deelproducten!B:B)</f>
        <v xml:space="preserve"> </v>
      </c>
      <c r="E39" s="21" t="s">
        <v>7</v>
      </c>
      <c r="F39" s="22" t="str">
        <f>_xlfn.XLOOKUP(E39,Deelproducten!A:A,Deelproducten!B:B)</f>
        <v xml:space="preserve"> </v>
      </c>
      <c r="J39"/>
      <c r="M39"/>
      <c r="N39"/>
    </row>
    <row r="40" spans="1:14" ht="15" thickBot="1" x14ac:dyDescent="0.35">
      <c r="B40" s="1"/>
      <c r="F40"/>
      <c r="J40"/>
      <c r="M40"/>
      <c r="N40"/>
    </row>
    <row r="41" spans="1:14" x14ac:dyDescent="0.3">
      <c r="A41" s="29" t="s">
        <v>15</v>
      </c>
      <c r="B41" s="13"/>
      <c r="C41" s="23"/>
      <c r="D41" s="26"/>
      <c r="F41"/>
      <c r="J41"/>
      <c r="M41"/>
      <c r="N41"/>
    </row>
    <row r="42" spans="1:14" x14ac:dyDescent="0.3">
      <c r="A42" s="31"/>
      <c r="B42" s="2">
        <v>1</v>
      </c>
      <c r="C42" s="6">
        <v>2</v>
      </c>
      <c r="D42" s="32">
        <v>3</v>
      </c>
      <c r="F42"/>
      <c r="J42"/>
      <c r="M42"/>
      <c r="N42"/>
    </row>
    <row r="43" spans="1:14" ht="15" thickBot="1" x14ac:dyDescent="0.35">
      <c r="A43" s="30" t="s">
        <v>16</v>
      </c>
      <c r="B43" s="21" t="s">
        <v>56</v>
      </c>
      <c r="C43" s="21" t="s">
        <v>56</v>
      </c>
      <c r="D43" s="22"/>
      <c r="F43"/>
      <c r="J43"/>
      <c r="M43"/>
      <c r="N43"/>
    </row>
    <row r="44" spans="1:14" x14ac:dyDescent="0.3">
      <c r="B44"/>
      <c r="F44"/>
      <c r="J44"/>
      <c r="M44"/>
      <c r="N44"/>
    </row>
    <row r="45" spans="1:14" ht="15" thickBot="1" x14ac:dyDescent="0.35">
      <c r="B45"/>
      <c r="F45"/>
      <c r="J45"/>
      <c r="M45"/>
      <c r="N45"/>
    </row>
    <row r="46" spans="1:14" x14ac:dyDescent="0.3">
      <c r="A46" s="12" t="s">
        <v>18</v>
      </c>
      <c r="B46" s="13"/>
      <c r="C46" s="23"/>
      <c r="D46" s="23"/>
      <c r="E46" s="23"/>
      <c r="F46" s="23"/>
      <c r="G46" s="23"/>
      <c r="H46" s="23"/>
      <c r="I46" s="23"/>
      <c r="J46" s="23"/>
      <c r="K46" s="23"/>
      <c r="L46" s="26"/>
      <c r="M46"/>
      <c r="N46"/>
    </row>
    <row r="47" spans="1:14" x14ac:dyDescent="0.3">
      <c r="A47" s="27"/>
      <c r="B47" s="2" t="s">
        <v>19</v>
      </c>
      <c r="C47" s="2" t="s">
        <v>20</v>
      </c>
      <c r="D47" s="2" t="s">
        <v>21</v>
      </c>
      <c r="E47" s="2" t="s">
        <v>22</v>
      </c>
      <c r="F47" s="2" t="s">
        <v>23</v>
      </c>
      <c r="G47" s="2" t="s">
        <v>24</v>
      </c>
      <c r="H47" s="2" t="s">
        <v>25</v>
      </c>
      <c r="I47" s="2" t="s">
        <v>26</v>
      </c>
      <c r="J47" s="2" t="s">
        <v>27</v>
      </c>
      <c r="K47" s="2" t="s">
        <v>28</v>
      </c>
      <c r="L47" s="24" t="s">
        <v>17</v>
      </c>
      <c r="M47"/>
      <c r="N47"/>
    </row>
    <row r="48" spans="1:14" x14ac:dyDescent="0.3">
      <c r="A48" s="15" t="s">
        <v>4</v>
      </c>
      <c r="B48">
        <f xml:space="preserve"> (LEN(N3)-LEN(SUBSTITUTE(N3,"GI-An","")))/LEN("GI-An")</f>
        <v>0</v>
      </c>
      <c r="C48">
        <f xml:space="preserve"> (LEN(N3)-LEN(SUBSTITUTE(N3,"GI-O","")))/LEN("GI-O")</f>
        <v>0</v>
      </c>
      <c r="D48">
        <f xml:space="preserve"> (LEN(N3)-LEN(SUBSTITUTE(N3,"GI-R","")))/LEN("GI-R")</f>
        <v>0</v>
      </c>
      <c r="E48">
        <f xml:space="preserve"> (LEN(N3)-LEN(SUBSTITUTE(N3,"GI-MC","")))/LEN("GI-MC")</f>
        <v>0</v>
      </c>
      <c r="F48">
        <f xml:space="preserve"> (LEN(N3)-LEN(SUBSTITUTE(N3,"S-An","")))/LEN("S-An")</f>
        <v>0</v>
      </c>
      <c r="G48">
        <f xml:space="preserve"> (LEN(N3)-LEN(SUBSTITUTE(N3,"S-O","")))/LEN("S-O")</f>
        <v>0</v>
      </c>
      <c r="H48">
        <f xml:space="preserve"> (LEN(N3)-LEN(SUBSTITUTE(N3,"S-R","")))/LEN("S-R")</f>
        <v>0</v>
      </c>
      <c r="I48">
        <f xml:space="preserve"> (LEN(N3)-LEN(SUBSTITUTE(N3,"S-MC","")))/LEN("S-MC")</f>
        <v>0</v>
      </c>
      <c r="J48">
        <f xml:space="preserve"> (LEN(N3)-LEN(SUBSTITUTE(N3,"PL","")))/LEN("PL")</f>
        <v>0</v>
      </c>
      <c r="K48">
        <f xml:space="preserve"> (LEN(N3)-LEN(SUBSTITUTE(N3,"DI","")))/LEN("DI")</f>
        <v>0</v>
      </c>
      <c r="L48" s="19">
        <f xml:space="preserve"> (LEN(N3)-LEN(SUBSTITUTE(N3,"OP","")))/LEN("OP")</f>
        <v>0</v>
      </c>
      <c r="M48"/>
      <c r="N48"/>
    </row>
    <row r="49" spans="1:14" x14ac:dyDescent="0.3">
      <c r="A49" s="15" t="s">
        <v>6</v>
      </c>
      <c r="B49">
        <f xml:space="preserve"> (LEN(N4)-LEN(SUBSTITUTE(N4,"GI-An","")))/LEN("GI-An")</f>
        <v>0</v>
      </c>
      <c r="C49">
        <f xml:space="preserve"> (LEN(N4)-LEN(SUBSTITUTE(N4,"GI-O","")))/LEN("GI-O")</f>
        <v>0</v>
      </c>
      <c r="D49">
        <f xml:space="preserve"> (LEN(N4)-LEN(SUBSTITUTE(N4,"GI-R","")))/LEN("GI-R")</f>
        <v>0</v>
      </c>
      <c r="E49">
        <f xml:space="preserve"> (LEN(N4)-LEN(SUBSTITUTE(N4,"GI-MC","")))/LEN("GI-MC")</f>
        <v>0</v>
      </c>
      <c r="F49">
        <f xml:space="preserve"> (LEN(N4)-LEN(SUBSTITUTE(N4,"S-An","")))/LEN("S-An")</f>
        <v>0</v>
      </c>
      <c r="G49">
        <f xml:space="preserve"> (LEN(N4)-LEN(SUBSTITUTE(N4,"S-O","")))/LEN("S-O")</f>
        <v>0</v>
      </c>
      <c r="H49">
        <f xml:space="preserve"> (LEN(N4)-LEN(SUBSTITUTE(N4,"S-R","")))/LEN("S-R")</f>
        <v>0</v>
      </c>
      <c r="I49">
        <f xml:space="preserve"> (LEN(N4)-LEN(SUBSTITUTE(N4,"S-MC","")))/LEN("S-MC")</f>
        <v>0</v>
      </c>
      <c r="J49">
        <f xml:space="preserve"> (LEN(N4)-LEN(SUBSTITUTE(N4,"PL","")))/LEN("PL")</f>
        <v>0</v>
      </c>
      <c r="K49">
        <f xml:space="preserve"> (LEN(N4)-LEN(SUBSTITUTE(N4,"DI","")))/LEN("DI")</f>
        <v>0</v>
      </c>
      <c r="L49" s="19">
        <f xml:space="preserve"> (LEN(N4)-LEN(SUBSTITUTE(N4,"OP","")))/LEN("OP")</f>
        <v>0</v>
      </c>
      <c r="M49"/>
      <c r="N49"/>
    </row>
    <row r="50" spans="1:14" x14ac:dyDescent="0.3">
      <c r="A50" s="15" t="s">
        <v>8</v>
      </c>
      <c r="B50">
        <f xml:space="preserve"> (LEN(N5)-LEN(SUBSTITUTE(N5,"GI-An","")))/LEN("GI-An")</f>
        <v>0</v>
      </c>
      <c r="C50">
        <f xml:space="preserve"> (LEN(N5)-LEN(SUBSTITUTE(N5,"GI-O","")))/LEN("GI-O")</f>
        <v>0</v>
      </c>
      <c r="D50">
        <f xml:space="preserve"> (LEN(N5)-LEN(SUBSTITUTE(N5,"GI-R","")))/LEN("GI-R")</f>
        <v>0</v>
      </c>
      <c r="E50">
        <f xml:space="preserve"> (LEN(N5)-LEN(SUBSTITUTE(N5,"GI-MC","")))/LEN("GI-MC")</f>
        <v>0</v>
      </c>
      <c r="F50">
        <f xml:space="preserve"> (LEN(N5)-LEN(SUBSTITUTE(N5,"S-An","")))/LEN("S-An")</f>
        <v>0</v>
      </c>
      <c r="G50">
        <f xml:space="preserve"> (LEN(N5)-LEN(SUBSTITUTE(N5,"S-O","")))/LEN("S-O")</f>
        <v>0</v>
      </c>
      <c r="H50">
        <f xml:space="preserve"> (LEN(N5)-LEN(SUBSTITUTE(N5,"S-R","")))/LEN("S-R")</f>
        <v>0</v>
      </c>
      <c r="I50">
        <f xml:space="preserve"> (LEN(N5)-LEN(SUBSTITUTE(N5,"S-MC","")))/LEN("S-MC")</f>
        <v>0</v>
      </c>
      <c r="J50">
        <f xml:space="preserve"> (LEN(N5)-LEN(SUBSTITUTE(N5,"PL","")))/LEN("PL")</f>
        <v>0</v>
      </c>
      <c r="K50">
        <f xml:space="preserve"> (LEN(N5)-LEN(SUBSTITUTE(N5,"DI","")))/LEN("DI")</f>
        <v>0</v>
      </c>
      <c r="L50" s="19">
        <f xml:space="preserve"> (LEN(N5)-LEN(SUBSTITUTE(N5,"OP","")))/LEN("OP")</f>
        <v>0</v>
      </c>
      <c r="M50"/>
      <c r="N50"/>
    </row>
    <row r="51" spans="1:14" x14ac:dyDescent="0.3">
      <c r="A51" s="15" t="s">
        <v>9</v>
      </c>
      <c r="B51">
        <f xml:space="preserve"> (LEN(N6)-LEN(SUBSTITUTE(N6,"GI-An","")))/LEN("GI-An")</f>
        <v>0</v>
      </c>
      <c r="C51">
        <f xml:space="preserve"> (LEN(N6)-LEN(SUBSTITUTE(N6,"GI-O","")))/LEN("GI-O")</f>
        <v>0</v>
      </c>
      <c r="D51">
        <f xml:space="preserve"> (LEN(N6)-LEN(SUBSTITUTE(N6,"GI-R","")))/LEN("GI-R")</f>
        <v>0</v>
      </c>
      <c r="E51">
        <f xml:space="preserve"> (LEN(N6)-LEN(SUBSTITUTE(N6,"GI-MC","")))/LEN("GI-MC")</f>
        <v>0</v>
      </c>
      <c r="F51">
        <f xml:space="preserve"> (LEN(N6)-LEN(SUBSTITUTE(N6,"S-An","")))/LEN("S-An")</f>
        <v>0</v>
      </c>
      <c r="G51">
        <f xml:space="preserve"> (LEN(N6)-LEN(SUBSTITUTE(N6,"S-O","")))/LEN("S-O")</f>
        <v>0</v>
      </c>
      <c r="H51">
        <f xml:space="preserve"> (LEN(N6)-LEN(SUBSTITUTE(N6,"S-R","")))/LEN("S-R")</f>
        <v>0</v>
      </c>
      <c r="I51">
        <f xml:space="preserve"> (LEN(N6)-LEN(SUBSTITUTE(N6,"S-MC","")))/LEN("S-MC")</f>
        <v>0</v>
      </c>
      <c r="J51">
        <f xml:space="preserve"> (LEN(N6)-LEN(SUBSTITUTE(N6,"PL","")))/LEN("PL")</f>
        <v>0</v>
      </c>
      <c r="K51">
        <f xml:space="preserve"> (LEN(N6)-LEN(SUBSTITUTE(N6,"DI","")))/LEN("DI")</f>
        <v>0</v>
      </c>
      <c r="L51" s="19">
        <f xml:space="preserve"> (LEN(N6)-LEN(SUBSTITUTE(N6,"OP","")))/LEN("OP")</f>
        <v>0</v>
      </c>
      <c r="M51"/>
      <c r="N51"/>
    </row>
    <row r="52" spans="1:14" ht="15" thickBot="1" x14ac:dyDescent="0.35">
      <c r="A52" s="20" t="s">
        <v>11</v>
      </c>
      <c r="B52" s="21">
        <f xml:space="preserve"> (LEN(N7)-LEN(SUBSTITUTE(N7,"GI-An","")))/LEN("GI-An")</f>
        <v>0</v>
      </c>
      <c r="C52" s="21">
        <f xml:space="preserve"> (LEN(N7)-LEN(SUBSTITUTE(N7,"GI-O","")))/LEN("GI-O")</f>
        <v>0</v>
      </c>
      <c r="D52" s="21">
        <f xml:space="preserve"> (LEN(N7)-LEN(SUBSTITUTE(N7,"GI-R","")))/LEN("GI-R")</f>
        <v>0</v>
      </c>
      <c r="E52" s="21">
        <f xml:space="preserve"> (LEN(N7)-LEN(SUBSTITUTE(N7,"GI-MC","")))/LEN("GI-MC")</f>
        <v>0</v>
      </c>
      <c r="F52" s="21">
        <f xml:space="preserve"> (LEN(N7)-LEN(SUBSTITUTE(N7,"S-An","")))/LEN("S-An")</f>
        <v>0</v>
      </c>
      <c r="G52" s="21">
        <f xml:space="preserve"> (LEN(N7)-LEN(SUBSTITUTE(N7,"S-O","")))/LEN("S-O")</f>
        <v>0</v>
      </c>
      <c r="H52" s="21">
        <f xml:space="preserve"> (LEN(N7)-LEN(SUBSTITUTE(N7,"S-R","")))/LEN("S-R")</f>
        <v>0</v>
      </c>
      <c r="I52" s="21">
        <f xml:space="preserve"> (LEN(N7)-LEN(SUBSTITUTE(N7,"S-MC","")))/LEN("S-MC")</f>
        <v>0</v>
      </c>
      <c r="J52" s="21">
        <f xml:space="preserve"> (LEN(N7)-LEN(SUBSTITUTE(N7,"PL","")))/LEN("PL")</f>
        <v>0</v>
      </c>
      <c r="K52" s="21">
        <f xml:space="preserve"> (LEN(N7)-LEN(SUBSTITUTE(N7,"DI","")))/LEN("DI")</f>
        <v>0</v>
      </c>
      <c r="L52" s="22">
        <f xml:space="preserve"> (LEN(N7)-LEN(SUBSTITUTE(N7,"OP","")))/LEN("OP")</f>
        <v>0</v>
      </c>
      <c r="M52"/>
      <c r="N52" s="4"/>
    </row>
    <row r="53" spans="1:14" x14ac:dyDescent="0.3">
      <c r="B53"/>
      <c r="F53"/>
      <c r="J53"/>
      <c r="M53"/>
      <c r="N53" s="4"/>
    </row>
    <row r="54" spans="1:14" x14ac:dyDescent="0.3">
      <c r="B54"/>
      <c r="F54"/>
      <c r="J54"/>
      <c r="M54"/>
      <c r="N54" s="4"/>
    </row>
    <row r="55" spans="1:14" x14ac:dyDescent="0.3">
      <c r="B55"/>
      <c r="F55"/>
      <c r="J55"/>
      <c r="M55"/>
      <c r="N55" s="4"/>
    </row>
    <row r="56" spans="1:14" x14ac:dyDescent="0.3">
      <c r="B56" s="1"/>
      <c r="F56"/>
      <c r="J56"/>
      <c r="M56"/>
      <c r="N56" s="4"/>
    </row>
    <row r="57" spans="1:14" x14ac:dyDescent="0.3">
      <c r="B57" s="1"/>
      <c r="F57"/>
      <c r="J57"/>
      <c r="M57"/>
      <c r="N57" s="4"/>
    </row>
    <row r="58" spans="1:14" x14ac:dyDescent="0.3">
      <c r="B58" s="1"/>
      <c r="F58"/>
      <c r="J58"/>
      <c r="M58"/>
      <c r="N58" s="4"/>
    </row>
    <row r="59" spans="1:14" x14ac:dyDescent="0.3">
      <c r="B59" s="1"/>
      <c r="F59"/>
      <c r="J59"/>
      <c r="M59"/>
      <c r="N59" s="4"/>
    </row>
  </sheetData>
  <conditionalFormatting sqref="B48:L52">
    <cfRule type="cellIs" dxfId="0" priority="2" operator="lessThan">
      <formula>1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Deelproducten" prompt="Selecteer een deelproduct" xr:uid="{168548D9-61C4-403E-8CF3-24D4A6B50D97}">
          <x14:formula1>
            <xm:f>Deelproducten!$A$2:$A$56</xm:f>
          </x14:formula1>
          <xm:sqref>C19:C23 E19:E23 C3:C7 E3:E7 C11:C15 E11:E15 C27:C31 E27:E31 C35:C39 E35:E39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714BC-E492-4E6E-A493-D7F3A10DAF0A}">
  <dimension ref="A1:C30"/>
  <sheetViews>
    <sheetView workbookViewId="0">
      <selection activeCell="G5" sqref="G5"/>
    </sheetView>
  </sheetViews>
  <sheetFormatPr defaultRowHeight="14.4" x14ac:dyDescent="0.3"/>
  <cols>
    <col min="1" max="1" width="37.109375" customWidth="1"/>
    <col min="2" max="2" width="27" customWidth="1"/>
  </cols>
  <sheetData>
    <row r="1" spans="1:3" ht="15" thickBot="1" x14ac:dyDescent="0.35">
      <c r="A1" s="11" t="s">
        <v>29</v>
      </c>
      <c r="B1" s="11" t="s">
        <v>30</v>
      </c>
    </row>
    <row r="2" spans="1:3" x14ac:dyDescent="0.3">
      <c r="A2" t="s">
        <v>31</v>
      </c>
      <c r="B2" t="s">
        <v>32</v>
      </c>
      <c r="C2" s="33"/>
    </row>
    <row r="3" spans="1:3" x14ac:dyDescent="0.3">
      <c r="A3" t="s">
        <v>58</v>
      </c>
      <c r="B3" t="s">
        <v>33</v>
      </c>
      <c r="C3" s="33"/>
    </row>
    <row r="4" spans="1:3" x14ac:dyDescent="0.3">
      <c r="A4" t="s">
        <v>57</v>
      </c>
      <c r="B4" t="s">
        <v>26</v>
      </c>
    </row>
    <row r="5" spans="1:3" x14ac:dyDescent="0.3">
      <c r="A5" t="s">
        <v>59</v>
      </c>
      <c r="B5" t="s">
        <v>36</v>
      </c>
    </row>
    <row r="6" spans="1:3" x14ac:dyDescent="0.3">
      <c r="A6" t="s">
        <v>37</v>
      </c>
      <c r="B6" t="s">
        <v>38</v>
      </c>
    </row>
    <row r="7" spans="1:3" x14ac:dyDescent="0.3">
      <c r="A7" t="s">
        <v>34</v>
      </c>
      <c r="B7" t="s">
        <v>35</v>
      </c>
    </row>
    <row r="8" spans="1:3" x14ac:dyDescent="0.3">
      <c r="A8" t="s">
        <v>39</v>
      </c>
      <c r="B8" t="s">
        <v>40</v>
      </c>
    </row>
    <row r="9" spans="1:3" x14ac:dyDescent="0.3">
      <c r="A9" t="s">
        <v>41</v>
      </c>
      <c r="B9" t="s">
        <v>42</v>
      </c>
    </row>
    <row r="10" spans="1:3" x14ac:dyDescent="0.3">
      <c r="A10" t="s">
        <v>61</v>
      </c>
      <c r="B10" t="s">
        <v>32</v>
      </c>
    </row>
    <row r="11" spans="1:3" x14ac:dyDescent="0.3">
      <c r="A11" t="s">
        <v>43</v>
      </c>
      <c r="B11" t="s">
        <v>44</v>
      </c>
    </row>
    <row r="12" spans="1:3" x14ac:dyDescent="0.3">
      <c r="A12" t="s">
        <v>45</v>
      </c>
      <c r="B12" t="s">
        <v>46</v>
      </c>
    </row>
    <row r="13" spans="1:3" x14ac:dyDescent="0.3">
      <c r="A13" t="s">
        <v>47</v>
      </c>
      <c r="B13" t="s">
        <v>48</v>
      </c>
    </row>
    <row r="14" spans="1:3" x14ac:dyDescent="0.3">
      <c r="A14" t="s">
        <v>49</v>
      </c>
      <c r="B14" t="s">
        <v>50</v>
      </c>
    </row>
    <row r="15" spans="1:3" x14ac:dyDescent="0.3">
      <c r="A15" t="s">
        <v>60</v>
      </c>
      <c r="B15" t="s">
        <v>32</v>
      </c>
    </row>
    <row r="16" spans="1:3" x14ac:dyDescent="0.3">
      <c r="A16" t="s">
        <v>51</v>
      </c>
      <c r="B16" t="s">
        <v>52</v>
      </c>
    </row>
    <row r="17" spans="1:2" x14ac:dyDescent="0.3">
      <c r="A17" t="s">
        <v>62</v>
      </c>
      <c r="B17" t="s">
        <v>32</v>
      </c>
    </row>
    <row r="18" spans="1:2" x14ac:dyDescent="0.3">
      <c r="A18" t="s">
        <v>63</v>
      </c>
      <c r="B18" t="s">
        <v>32</v>
      </c>
    </row>
    <row r="19" spans="1:2" x14ac:dyDescent="0.3">
      <c r="A19" t="s">
        <v>64</v>
      </c>
      <c r="B19" t="s">
        <v>32</v>
      </c>
    </row>
    <row r="20" spans="1:2" x14ac:dyDescent="0.3">
      <c r="A20" t="s">
        <v>65</v>
      </c>
      <c r="B20" t="s">
        <v>53</v>
      </c>
    </row>
    <row r="21" spans="1:2" x14ac:dyDescent="0.3">
      <c r="A21" t="s">
        <v>54</v>
      </c>
      <c r="B21" t="s">
        <v>42</v>
      </c>
    </row>
    <row r="22" spans="1:2" x14ac:dyDescent="0.3">
      <c r="A22" t="s">
        <v>55</v>
      </c>
      <c r="B22" t="s">
        <v>32</v>
      </c>
    </row>
    <row r="23" spans="1:2" x14ac:dyDescent="0.3">
      <c r="A23" t="s">
        <v>66</v>
      </c>
      <c r="B23" t="s">
        <v>67</v>
      </c>
    </row>
    <row r="24" spans="1:2" x14ac:dyDescent="0.3">
      <c r="A24" t="s">
        <v>68</v>
      </c>
      <c r="B24" t="s">
        <v>69</v>
      </c>
    </row>
    <row r="25" spans="1:2" x14ac:dyDescent="0.3">
      <c r="A25" t="s">
        <v>70</v>
      </c>
      <c r="B25" t="s">
        <v>69</v>
      </c>
    </row>
    <row r="26" spans="1:2" x14ac:dyDescent="0.3">
      <c r="A26" t="s">
        <v>73</v>
      </c>
      <c r="B26" t="s">
        <v>74</v>
      </c>
    </row>
    <row r="27" spans="1:2" x14ac:dyDescent="0.3">
      <c r="A27" t="s">
        <v>75</v>
      </c>
      <c r="B27" t="s">
        <v>20</v>
      </c>
    </row>
    <row r="28" spans="1:2" x14ac:dyDescent="0.3">
      <c r="A28" t="s">
        <v>76</v>
      </c>
      <c r="B28" t="s">
        <v>25</v>
      </c>
    </row>
    <row r="29" spans="1:2" x14ac:dyDescent="0.3">
      <c r="A29" t="s">
        <v>71</v>
      </c>
      <c r="B29" t="s">
        <v>72</v>
      </c>
    </row>
    <row r="30" spans="1:2" x14ac:dyDescent="0.3">
      <c r="A30" t="s">
        <v>7</v>
      </c>
      <c r="B30" t="s">
        <v>56</v>
      </c>
    </row>
  </sheetData>
  <autoFilter ref="A1:B56" xr:uid="{621714BC-E492-4E6E-A493-D7F3A10DAF0A}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I D A A B Q S w M E F A A C A A g A + W 5 7 V 9 7 q A g C k A A A A 9 w A A A B I A H A B D b 2 5 m a W c v U G F j a 2 F n Z S 5 4 b W w g o h g A K K A U A A A A A A A A A A A A A A A A A A A A A A A A A A A A h Y + 9 D o I w G E V f h X S n f z g Y U s r g C s b E x L g 2 p W I j f B h a L O / m 4 C P 5 C m I U d X O 8 5 5 7 h 3 v v 1 J v K x b a K L 6 Z 3 t I E M M U x Q Z 0 F 1 l o c 7 Q 4 A / x E u V S b J Q + q d p E k w w u H V 2 V o a P 3 5 5 S Q E A I O C e 7 6 m n B K G d m X x V Y f T a v Q R 7 b / 5 d i C 8 w q 0 Q V L s X m M k x 4 w t M O c 8 w V S Q m Y r S w t f g 0 + B n + w P F a m j 8 0 B s J T b w u B J m j I O 8 T 8 g F Q S w M E F A A C A A g A + W 5 7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l u e 1 e I c 6 R J n A A A A N Y A A A A T A B w A R m 9 y b X V s Y X M v U 2 V j d G l v b j E u b S C i G A A o o B Q A A A A A A A A A A A A A A A A A A A A A A A A A A A B t j T 0 L g z A Q h v d A / k N I F w U R n M U p d O 2 i 0 E E c o r 1 W M e Z K c o J F / O + N z d p 3 O X g / n v M w 0 I R W 1 P E W J W e c + V E 7 e I h G 9 w Y K U Q k D x J k I q n F 1 A w T n u g 1 g c r U 6 B 5 b u 6 O Y e c U 7 S v b 3 p B S o Z l 7 I 7 W o W W Q q X L I u A i 1 a j t 6 4 R / 3 i A D 6 V f N G 6 e t f 6 J b F J p 1 s W f o k / g t 2 3 c Z 3 U J m g k I i C D Y 6 j p S z y f 7 F l l 9 Q S w E C L Q A U A A I A C A D 5 b n t X 3 u o C A K Q A A A D 3 A A A A E g A A A A A A A A A A A A A A A A A A A A A A Q 2 9 u Z m l n L 1 B h Y 2 t h Z 2 U u e G 1 s U E s B A i 0 A F A A C A A g A + W 5 7 V w / K 6 a u k A A A A 6 Q A A A B M A A A A A A A A A A A A A A A A A 8 A A A A F t D b 2 5 0 Z W 5 0 X 1 R 5 c G V z X S 5 4 b W x Q S w E C L Q A U A A I A C A D 5 b n t X i H O k S Z w A A A D W A A A A E w A A A A A A A A A A A A A A A A D h A Q A A R m 9 y b X V s Y X M v U 2 V j d G l v b j E u b V B L B Q Y A A A A A A w A D A M I A A A D K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o B w A A A A A A A M Y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h Y m x l M V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I 3 V D E y O j U 1 O j U x L j c x N T Q 5 M j N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N p n 0 2 9 o x 2 k O Q 0 R u L 3 p V s V w A A A A A C A A A A A A A D Z g A A w A A A A B A A A A C e s 5 1 u z N E V 4 R N P 8 9 R X j 0 O x A A A A A A S A A A C g A A A A E A A A A P J F v q t T K M W L J o P f O a j X Q K t Q A A A A X V s Z S m v 5 O + C d J B L T J m 5 1 Y Q I u a X R h J L h u D t 3 o s W p / 0 v s z / V T k P E R U s f Y b X V h 8 K u 0 + a W 6 b V c n 8 3 R g 3 M g / z L L e s V D 7 k t n / W U x a n w Q G / C w T T Z 6 k U A A A A i 3 r v L Z E r G 9 X C I z 8 L K 3 K 3 D S N P S z 8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7360FCCC452E4AA1C404A5433C67B8" ma:contentTypeVersion="11" ma:contentTypeDescription="Een nieuw document maken." ma:contentTypeScope="" ma:versionID="a05277f63ce2cb45b73564a1b187f0e6">
  <xsd:schema xmlns:xsd="http://www.w3.org/2001/XMLSchema" xmlns:xs="http://www.w3.org/2001/XMLSchema" xmlns:p="http://schemas.microsoft.com/office/2006/metadata/properties" xmlns:ns2="aa895c42-f5e3-4cf6-95a0-ef6fc650c5ee" xmlns:ns3="f922567a-72de-4066-a42e-0bcf8d42a5e4" targetNamespace="http://schemas.microsoft.com/office/2006/metadata/properties" ma:root="true" ma:fieldsID="f9f8f570ab36605504f98e4f0c9e8e1d" ns2:_="" ns3:_="">
    <xsd:import namespace="aa895c42-f5e3-4cf6-95a0-ef6fc650c5ee"/>
    <xsd:import namespace="f922567a-72de-4066-a42e-0bcf8d42a5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95c42-f5e3-4cf6-95a0-ef6fc650c5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Afbeeldingtags" ma:readOnly="false" ma:fieldId="{5cf76f15-5ced-4ddc-b409-7134ff3c332f}" ma:taxonomyMulti="true" ma:sspId="32d39682-ccf7-48d8-962f-2ca2d3d56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2567a-72de-4066-a42e-0bcf8d42a5e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8815f24-14e4-47cc-a193-9d1ba9cfe336}" ma:internalName="TaxCatchAll" ma:showField="CatchAllData" ma:web="f922567a-72de-4066-a42e-0bcf8d42a5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22567a-72de-4066-a42e-0bcf8d42a5e4" xsi:nil="true"/>
    <lcf76f155ced4ddcb4097134ff3c332f xmlns="aa895c42-f5e3-4cf6-95a0-ef6fc650c5e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DA33A2-B7A5-4B12-ACA0-C93F019BF9D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B10DD43-908D-45B9-BB41-FDBC7D72F0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895c42-f5e3-4cf6-95a0-ef6fc650c5ee"/>
    <ds:schemaRef ds:uri="f922567a-72de-4066-a42e-0bcf8d42a5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67821D-592D-4480-A077-2EBE556FFC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8551359-AABA-4715-ABFB-6F893F894F08}">
  <ds:schemaRefs>
    <ds:schemaRef ds:uri="http://schemas.microsoft.com/office/2006/metadata/properties"/>
    <ds:schemaRef ds:uri="http://schemas.microsoft.com/office/infopath/2007/PartnerControls"/>
    <ds:schemaRef ds:uri="f922567a-72de-4066-a42e-0bcf8d42a5e4"/>
    <ds:schemaRef ds:uri="aa895c42-f5e3-4cf6-95a0-ef6fc650c5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Simulatie</vt:lpstr>
      <vt:lpstr>Deelproducten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Quinten Heijn</dc:creator>
  <cp:keywords/>
  <dc:description/>
  <cp:lastModifiedBy>Quinten Heijn</cp:lastModifiedBy>
  <cp:revision/>
  <dcterms:created xsi:type="dcterms:W3CDTF">2023-11-23T16:35:45Z</dcterms:created>
  <dcterms:modified xsi:type="dcterms:W3CDTF">2024-02-12T09:11:56Z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0x0101007F7360FCCC452E4AA1C404A5433C67B8</vt:lpwstr>
  </property>
  <property fmtid="{D5CDD505-2E9C-101B-9397-08002B2CF9AE}" pid="3" name="MediaServiceImageTags">
    <vt:lpwstr/>
  </property>
</Properties>
</file>